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COMPARTIDOS FINANCIERA Y CONTABILIDAD\ESTADOS FINANCIEROS\2023\JUNIO 2023\"/>
    </mc:Choice>
  </mc:AlternateContent>
  <xr:revisionPtr revIDLastSave="0" documentId="13_ncr:1_{D1B2CF95-24EB-4AC9-A81F-3EA87CAD7E7F}" xr6:coauthVersionLast="47" xr6:coauthVersionMax="47" xr10:uidLastSave="{00000000-0000-0000-0000-000000000000}"/>
  <bookViews>
    <workbookView xWindow="-120" yWindow="-120" windowWidth="29040" windowHeight="15840" xr2:uid="{3B4C96FC-4BFF-48F1-8B88-6D8F24E38131}"/>
  </bookViews>
  <sheets>
    <sheet name="Estado Rendimient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D25" i="1"/>
  <c r="F23" i="1"/>
  <c r="D23" i="1"/>
  <c r="F22" i="1"/>
  <c r="D22" i="1"/>
  <c r="F21" i="1"/>
  <c r="D21" i="1"/>
  <c r="F19" i="1"/>
  <c r="F27" i="1" s="1"/>
  <c r="D19" i="1"/>
  <c r="D15" i="1"/>
  <c r="F13" i="1"/>
  <c r="D13" i="1"/>
  <c r="F12" i="1"/>
  <c r="D12" i="1"/>
  <c r="F16" i="1" l="1"/>
  <c r="F32" i="1" s="1"/>
  <c r="D27" i="1"/>
  <c r="D16" i="1"/>
  <c r="D32" i="1"/>
</calcChain>
</file>

<file path=xl/sharedStrings.xml><?xml version="1.0" encoding="utf-8"?>
<sst xmlns="http://schemas.openxmlformats.org/spreadsheetml/2006/main" count="25" uniqueCount="25">
  <si>
    <t xml:space="preserve">                               INSTITUTO DEL TABACO DE LA REPUBLICA DOMINICANA</t>
  </si>
  <si>
    <t>Estado de Rendimiento Financiero</t>
  </si>
  <si>
    <t xml:space="preserve"> Al 30 de Junio del 2023 y 2022</t>
  </si>
  <si>
    <t>(Valores en RD$)</t>
  </si>
  <si>
    <t xml:space="preserve">Ingresos </t>
  </si>
  <si>
    <t>Impuestos</t>
  </si>
  <si>
    <t>Transferencias y Donaciones (Nota 18)</t>
  </si>
  <si>
    <t>Ingresos por Contraprestaciones (Nota 19)</t>
  </si>
  <si>
    <t>Recargos, multas y otros ingresos</t>
  </si>
  <si>
    <t>Recargos, multas y otros ingresos Nots 20</t>
  </si>
  <si>
    <t>Total ingresos</t>
  </si>
  <si>
    <t xml:space="preserve"> </t>
  </si>
  <si>
    <t>Gastos (Notas 21, 22, 23 ,24y 25)</t>
  </si>
  <si>
    <t>Sueldos, salarios y beneficios a empleados</t>
  </si>
  <si>
    <t>Otros gastos</t>
  </si>
  <si>
    <t>Suministros y materiales para consumo</t>
  </si>
  <si>
    <t>Subvenciones y otros pagos por transferencias</t>
  </si>
  <si>
    <t>Gastos financieros</t>
  </si>
  <si>
    <t>Gasto de depreciación y amortización</t>
  </si>
  <si>
    <t>Deterioro del valor de propiedad, planta y equipo</t>
  </si>
  <si>
    <t>Total gastos</t>
  </si>
  <si>
    <t>Ganancia (pérdida) por diferencia cambiaria</t>
  </si>
  <si>
    <t>Participación en resultado de asociadas</t>
  </si>
  <si>
    <t>Resultados positivos (ahorro) / negativo (desahorro)</t>
  </si>
  <si>
    <t>Las notas 7 a 25 son parte integral de estos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</si>
</sst>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C0A]#,##0.00&quot; &quot;;[$-1C0A]&quot;(&quot;#,##0.00&quot;)&quot;"/>
    <numFmt numFmtId="165" formatCode="#,##0&quot; &quot;;&quot;(&quot;#,##0&quot;)&quot;;&quot;- &quot;;&quot; &quot;@&quot; &quot;"/>
    <numFmt numFmtId="166" formatCode="#,##0&quot; &quot;;&quot;(&quot;#,##0&quot;)&quot;;&quot;-&quot;#&quot; &quot;;@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6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vertical="center"/>
    </xf>
    <xf numFmtId="166" fontId="8" fillId="0" borderId="1" xfId="0" applyNumberFormat="1" applyFont="1" applyBorder="1"/>
    <xf numFmtId="165" fontId="4" fillId="0" borderId="1" xfId="0" applyNumberFormat="1" applyFont="1" applyBorder="1" applyAlignment="1">
      <alignment horizontal="left" vertical="center"/>
    </xf>
    <xf numFmtId="165" fontId="7" fillId="0" borderId="1" xfId="0" applyNumberFormat="1" applyFont="1" applyBorder="1" applyAlignment="1">
      <alignment vertical="center"/>
    </xf>
    <xf numFmtId="43" fontId="1" fillId="0" borderId="0" xfId="1"/>
    <xf numFmtId="4" fontId="0" fillId="0" borderId="0" xfId="0" applyNumberFormat="1"/>
    <xf numFmtId="166" fontId="8" fillId="0" borderId="0" xfId="0" applyNumberFormat="1" applyFont="1"/>
    <xf numFmtId="166" fontId="9" fillId="0" borderId="0" xfId="0" applyNumberFormat="1" applyFont="1"/>
    <xf numFmtId="165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5" fontId="7" fillId="0" borderId="2" xfId="0" applyNumberFormat="1" applyFont="1" applyBorder="1" applyAlignment="1">
      <alignment vertical="center"/>
    </xf>
    <xf numFmtId="0" fontId="10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9528</xdr:rowOff>
    </xdr:from>
    <xdr:ext cx="1343024" cy="733421"/>
    <xdr:pic>
      <xdr:nvPicPr>
        <xdr:cNvPr id="2" name="Imagen 5">
          <a:extLst>
            <a:ext uri="{FF2B5EF4-FFF2-40B4-BE49-F238E27FC236}">
              <a16:creationId xmlns:a16="http://schemas.microsoft.com/office/drawing/2014/main" id="{50E5173E-A89B-40FB-AE36-D452FA2E3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1053"/>
          <a:ext cx="1343024" cy="7334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28581</xdr:colOff>
      <xdr:row>4</xdr:row>
      <xdr:rowOff>124294</xdr:rowOff>
    </xdr:from>
    <xdr:ext cx="1400175" cy="580552"/>
    <xdr:pic>
      <xdr:nvPicPr>
        <xdr:cNvPr id="3" name="Imagen 4">
          <a:extLst>
            <a:ext uri="{FF2B5EF4-FFF2-40B4-BE49-F238E27FC236}">
              <a16:creationId xmlns:a16="http://schemas.microsoft.com/office/drawing/2014/main" id="{A13EC049-1034-4A44-B551-63DD4A18A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9656" y="895819"/>
          <a:ext cx="1400175" cy="58055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fermin\Downloads\Documentos\ESTADOS%20FINANCIEROS%20HACIENDA%202023%20JUNIO.ods" TargetMode="External"/><Relationship Id="rId1" Type="http://schemas.openxmlformats.org/officeDocument/2006/relationships/externalLinkPath" Target="file:///C:\Users\yfermin\Downloads\Documentos\ESTADOS%20FINANCIEROS%20HACIENDA%202023%20JUNIO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_Estados_2023"/>
      <sheetName val="Hoja3"/>
      <sheetName val="Estado_Situacion_Financiera"/>
      <sheetName val="Estsdo_Rendimiento_Financiero"/>
      <sheetName val="Estado_de_Cambio_en_el_Patrimon"/>
      <sheetName val="CONCILIACION"/>
      <sheetName val="Estado_Flujo_Efectivo"/>
      <sheetName val="Presupuesto"/>
      <sheetName val="Hoja12"/>
      <sheetName val="Hoja1"/>
      <sheetName val="cuadro_activos"/>
    </sheetNames>
    <sheetDataSet>
      <sheetData sheetId="0">
        <row r="22">
          <cell r="G22">
            <v>100018711</v>
          </cell>
        </row>
        <row r="415">
          <cell r="G415">
            <v>162507048</v>
          </cell>
          <cell r="I415">
            <v>157562125</v>
          </cell>
        </row>
        <row r="432">
          <cell r="G432">
            <v>1811145</v>
          </cell>
          <cell r="I432">
            <v>2604547</v>
          </cell>
        </row>
        <row r="436">
          <cell r="G436">
            <v>523565</v>
          </cell>
        </row>
        <row r="467">
          <cell r="G467">
            <v>115541498</v>
          </cell>
          <cell r="I467">
            <v>131917816</v>
          </cell>
        </row>
        <row r="491">
          <cell r="G491">
            <v>10909913</v>
          </cell>
          <cell r="I491">
            <v>8868288</v>
          </cell>
        </row>
        <row r="506">
          <cell r="G506">
            <v>5474923</v>
          </cell>
          <cell r="I506">
            <v>3755084</v>
          </cell>
        </row>
        <row r="520">
          <cell r="G520">
            <v>8403006</v>
          </cell>
          <cell r="I520">
            <v>7663885</v>
          </cell>
        </row>
        <row r="535">
          <cell r="G535">
            <v>2346401</v>
          </cell>
          <cell r="I535">
            <v>3144971</v>
          </cell>
        </row>
      </sheetData>
      <sheetData sheetId="1"/>
      <sheetData sheetId="2"/>
      <sheetData sheetId="3">
        <row r="19">
          <cell r="D19">
            <v>115541498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1CF88-D54E-4FA5-8810-7D5653487076}">
  <dimension ref="A4:H47"/>
  <sheetViews>
    <sheetView tabSelected="1" workbookViewId="0">
      <selection activeCell="A47" sqref="A1:F47"/>
    </sheetView>
  </sheetViews>
  <sheetFormatPr baseColWidth="10" defaultRowHeight="15" x14ac:dyDescent="0.25"/>
  <cols>
    <col min="1" max="2" width="12.140625" customWidth="1"/>
    <col min="3" max="3" width="30.28515625" customWidth="1"/>
    <col min="4" max="4" width="17.28515625" customWidth="1"/>
    <col min="5" max="5" width="6.28515625" customWidth="1"/>
    <col min="6" max="6" width="16" customWidth="1"/>
    <col min="7" max="7" width="16.7109375" customWidth="1"/>
    <col min="8" max="8" width="13.42578125" customWidth="1"/>
    <col min="9" max="9" width="12.5703125" customWidth="1"/>
  </cols>
  <sheetData>
    <row r="4" spans="1:8" ht="15.75" x14ac:dyDescent="0.25">
      <c r="A4" s="25" t="s">
        <v>0</v>
      </c>
      <c r="B4" s="25"/>
      <c r="C4" s="25"/>
      <c r="D4" s="25"/>
      <c r="E4" s="25"/>
      <c r="F4" s="25"/>
      <c r="G4" s="27"/>
    </row>
    <row r="5" spans="1:8" ht="18.75" x14ac:dyDescent="0.25">
      <c r="A5" s="24" t="s">
        <v>1</v>
      </c>
      <c r="B5" s="24"/>
      <c r="C5" s="24"/>
      <c r="D5" s="24"/>
      <c r="E5" s="24"/>
      <c r="F5" s="24"/>
    </row>
    <row r="6" spans="1:8" ht="15.75" x14ac:dyDescent="0.25">
      <c r="A6" s="25" t="s">
        <v>2</v>
      </c>
      <c r="B6" s="25"/>
      <c r="C6" s="25"/>
      <c r="D6" s="25"/>
      <c r="E6" s="25"/>
      <c r="F6" s="25"/>
    </row>
    <row r="7" spans="1:8" ht="15.75" x14ac:dyDescent="0.25">
      <c r="A7" s="25" t="s">
        <v>3</v>
      </c>
      <c r="B7" s="25"/>
      <c r="C7" s="25"/>
      <c r="D7" s="25"/>
      <c r="E7" s="25"/>
      <c r="F7" s="25"/>
    </row>
    <row r="8" spans="1:8" x14ac:dyDescent="0.25">
      <c r="A8" s="1"/>
      <c r="B8" s="2"/>
      <c r="C8" s="2"/>
      <c r="D8" s="1"/>
      <c r="E8" s="1"/>
      <c r="F8" s="1"/>
    </row>
    <row r="9" spans="1:8" x14ac:dyDescent="0.25">
      <c r="A9" s="1"/>
      <c r="B9" s="1"/>
      <c r="C9" s="1"/>
      <c r="D9" s="3">
        <v>2023</v>
      </c>
      <c r="E9" s="4"/>
      <c r="F9" s="3">
        <v>2022</v>
      </c>
    </row>
    <row r="10" spans="1:8" x14ac:dyDescent="0.25">
      <c r="A10" s="5" t="s">
        <v>4</v>
      </c>
      <c r="B10" s="6"/>
      <c r="C10" s="6"/>
      <c r="D10" s="7"/>
      <c r="E10" s="8"/>
      <c r="F10" s="8"/>
    </row>
    <row r="11" spans="1:8" hidden="1" x14ac:dyDescent="0.25">
      <c r="A11" s="1"/>
      <c r="B11" s="1" t="s">
        <v>5</v>
      </c>
      <c r="C11" s="1"/>
      <c r="D11" s="9"/>
      <c r="E11" s="10"/>
      <c r="F11" s="9"/>
    </row>
    <row r="12" spans="1:8" x14ac:dyDescent="0.25">
      <c r="A12" s="1"/>
      <c r="B12" s="1" t="s">
        <v>6</v>
      </c>
      <c r="C12" s="1"/>
      <c r="D12" s="11">
        <f>[1]Notas_Estados_2023!$G$415</f>
        <v>162507048</v>
      </c>
      <c r="E12" s="10"/>
      <c r="F12" s="9">
        <f>[1]Notas_Estados_2023!$I$415</f>
        <v>157562125</v>
      </c>
    </row>
    <row r="13" spans="1:8" x14ac:dyDescent="0.25">
      <c r="A13" s="1"/>
      <c r="B13" s="1" t="s">
        <v>7</v>
      </c>
      <c r="C13" s="1"/>
      <c r="D13" s="9">
        <f>[1]Notas_Estados_2023!$G$432</f>
        <v>1811145</v>
      </c>
      <c r="E13" s="10"/>
      <c r="F13" s="9">
        <f>[1]Notas_Estados_2023!$I$432</f>
        <v>2604547</v>
      </c>
      <c r="H13" s="1"/>
    </row>
    <row r="14" spans="1:8" hidden="1" x14ac:dyDescent="0.25">
      <c r="A14" s="1"/>
      <c r="B14" s="1" t="s">
        <v>8</v>
      </c>
      <c r="C14" s="1"/>
      <c r="D14" s="9"/>
      <c r="E14" s="10"/>
      <c r="F14" s="9"/>
    </row>
    <row r="15" spans="1:8" x14ac:dyDescent="0.25">
      <c r="A15" s="1"/>
      <c r="B15" s="1" t="s">
        <v>9</v>
      </c>
      <c r="C15" s="1"/>
      <c r="D15" s="12">
        <f>[1]Notas_Estados_2023!$G$436</f>
        <v>523565</v>
      </c>
      <c r="E15" s="13"/>
      <c r="F15" s="12">
        <v>524404</v>
      </c>
    </row>
    <row r="16" spans="1:8" x14ac:dyDescent="0.25">
      <c r="A16" s="5" t="s">
        <v>10</v>
      </c>
      <c r="B16" s="1"/>
      <c r="C16" s="1"/>
      <c r="D16" s="14">
        <f>SUM(D11:D15)</f>
        <v>164841758</v>
      </c>
      <c r="E16" s="10"/>
      <c r="F16" s="14">
        <f>SUM(F11:F15)</f>
        <v>160691076</v>
      </c>
    </row>
    <row r="17" spans="1:8" x14ac:dyDescent="0.25">
      <c r="A17" s="1"/>
      <c r="B17" s="1" t="s">
        <v>11</v>
      </c>
      <c r="C17" s="1"/>
      <c r="D17" s="9"/>
      <c r="E17" s="9"/>
      <c r="F17" s="9"/>
    </row>
    <row r="18" spans="1:8" x14ac:dyDescent="0.25">
      <c r="A18" s="5" t="s">
        <v>12</v>
      </c>
      <c r="B18" s="1"/>
      <c r="C18" s="1"/>
      <c r="D18" s="10"/>
      <c r="E18" s="10"/>
      <c r="F18" s="10"/>
    </row>
    <row r="19" spans="1:8" ht="18.75" customHeight="1" x14ac:dyDescent="0.25">
      <c r="A19" s="1"/>
      <c r="B19" s="1" t="s">
        <v>13</v>
      </c>
      <c r="C19" s="1"/>
      <c r="D19" s="9">
        <f>[1]Notas_Estados_2023!$G$467</f>
        <v>115541498</v>
      </c>
      <c r="E19" s="9"/>
      <c r="F19" s="9">
        <f>[1]Notas_Estados_2023!$I$467</f>
        <v>131917816</v>
      </c>
      <c r="G19" s="15"/>
      <c r="H19" s="16"/>
    </row>
    <row r="20" spans="1:8" ht="7.5" hidden="1" customHeight="1" x14ac:dyDescent="0.25"/>
    <row r="21" spans="1:8" ht="16.5" customHeight="1" x14ac:dyDescent="0.25">
      <c r="B21" s="1" t="s">
        <v>14</v>
      </c>
      <c r="C21" s="1"/>
      <c r="D21" s="9">
        <f>[1]Notas_Estados_2023!$G$491</f>
        <v>10909913</v>
      </c>
      <c r="E21" s="10"/>
      <c r="F21" s="9">
        <f>[1]Notas_Estados_2023!$I$491</f>
        <v>8868288</v>
      </c>
    </row>
    <row r="22" spans="1:8" ht="13.5" customHeight="1" x14ac:dyDescent="0.25">
      <c r="B22" s="1" t="s">
        <v>15</v>
      </c>
      <c r="D22" s="17">
        <f>[1]Notas_Estados_2023!$G$506</f>
        <v>5474923</v>
      </c>
      <c r="F22" s="18">
        <f>[1]Notas_Estados_2023!$I$506</f>
        <v>3755084</v>
      </c>
    </row>
    <row r="23" spans="1:8" ht="12" customHeight="1" x14ac:dyDescent="0.25">
      <c r="A23" s="1"/>
      <c r="B23" s="1" t="s">
        <v>16</v>
      </c>
      <c r="C23" s="1"/>
      <c r="D23" s="9">
        <f>[1]Notas_Estados_2023!$G$520</f>
        <v>8403006</v>
      </c>
      <c r="E23" s="10"/>
      <c r="F23" s="9">
        <f>[1]Notas_Estados_2023!$I$520</f>
        <v>7663885</v>
      </c>
    </row>
    <row r="24" spans="1:8" ht="12" customHeight="1" x14ac:dyDescent="0.25">
      <c r="A24" s="1"/>
      <c r="B24" s="1" t="s">
        <v>17</v>
      </c>
      <c r="C24" s="1"/>
      <c r="D24" s="9">
        <v>1050</v>
      </c>
      <c r="E24" s="10"/>
      <c r="F24" s="9">
        <v>1050</v>
      </c>
    </row>
    <row r="25" spans="1:8" ht="19.5" customHeight="1" x14ac:dyDescent="0.25">
      <c r="A25" s="1"/>
      <c r="B25" s="1" t="s">
        <v>18</v>
      </c>
      <c r="C25" s="1"/>
      <c r="D25" s="19">
        <f>[1]Notas_Estados_2023!$G$535</f>
        <v>2346401</v>
      </c>
      <c r="E25" s="10"/>
      <c r="F25" s="19">
        <f>[1]Notas_Estados_2023!$I$535</f>
        <v>3144971</v>
      </c>
    </row>
    <row r="26" spans="1:8" ht="16.5" hidden="1" customHeight="1" x14ac:dyDescent="0.25">
      <c r="A26" s="1"/>
      <c r="B26" s="1" t="s">
        <v>19</v>
      </c>
      <c r="C26" s="1"/>
      <c r="D26" s="9"/>
      <c r="E26" s="10"/>
      <c r="F26" s="9"/>
    </row>
    <row r="27" spans="1:8" x14ac:dyDescent="0.25">
      <c r="A27" s="5" t="s">
        <v>20</v>
      </c>
      <c r="B27" s="1"/>
      <c r="C27" s="1"/>
      <c r="D27" s="14">
        <f>SUM(D19:D26)</f>
        <v>142676791</v>
      </c>
      <c r="E27" s="10"/>
      <c r="F27" s="14">
        <f>SUM(F19:F26)</f>
        <v>155351094</v>
      </c>
      <c r="G27" s="15"/>
    </row>
    <row r="28" spans="1:8" x14ac:dyDescent="0.25">
      <c r="A28" s="20"/>
      <c r="B28" s="1"/>
      <c r="C28" s="1"/>
      <c r="D28" s="9"/>
      <c r="E28" s="9"/>
      <c r="F28" s="9"/>
    </row>
    <row r="29" spans="1:8" hidden="1" x14ac:dyDescent="0.25">
      <c r="A29" s="1"/>
      <c r="B29" s="1" t="s">
        <v>21</v>
      </c>
      <c r="C29" s="1"/>
      <c r="D29" s="9">
        <v>0</v>
      </c>
      <c r="E29" s="10"/>
      <c r="F29" s="9">
        <v>0</v>
      </c>
    </row>
    <row r="30" spans="1:8" x14ac:dyDescent="0.25">
      <c r="A30" s="1"/>
      <c r="B30" s="1"/>
      <c r="C30" s="1"/>
      <c r="D30" s="9"/>
      <c r="E30" s="10"/>
      <c r="F30" s="9"/>
      <c r="H30" s="16"/>
    </row>
    <row r="31" spans="1:8" hidden="1" x14ac:dyDescent="0.25">
      <c r="A31" s="1"/>
      <c r="B31" s="1" t="s">
        <v>22</v>
      </c>
      <c r="C31" s="1"/>
      <c r="D31" s="9">
        <v>0</v>
      </c>
      <c r="E31" s="10"/>
      <c r="F31" s="9">
        <v>0</v>
      </c>
    </row>
    <row r="32" spans="1:8" ht="15.75" thickBot="1" x14ac:dyDescent="0.3">
      <c r="A32" s="5" t="s">
        <v>23</v>
      </c>
      <c r="B32" s="1"/>
      <c r="C32" s="1"/>
      <c r="D32" s="21">
        <f>+D16-D27</f>
        <v>22164967</v>
      </c>
      <c r="E32" s="10"/>
      <c r="F32" s="21">
        <f>+F16-F27+F29+F31</f>
        <v>5339982</v>
      </c>
    </row>
    <row r="33" spans="1:6" ht="15.75" thickTop="1" x14ac:dyDescent="0.25">
      <c r="A33" s="5"/>
      <c r="B33" s="1"/>
      <c r="C33" s="1"/>
      <c r="D33" s="9"/>
      <c r="E33" s="9"/>
      <c r="F33" s="9"/>
    </row>
    <row r="41" spans="1:6" x14ac:dyDescent="0.25">
      <c r="A41" s="22"/>
      <c r="B41" s="23"/>
      <c r="C41" s="22"/>
    </row>
    <row r="42" spans="1:6" x14ac:dyDescent="0.25">
      <c r="A42" s="22"/>
      <c r="C42" s="22"/>
      <c r="D42" s="22"/>
      <c r="E42" s="22"/>
      <c r="F42" s="22"/>
    </row>
    <row r="43" spans="1:6" x14ac:dyDescent="0.25">
      <c r="A43" s="22"/>
      <c r="D43" s="22"/>
      <c r="E43" s="22"/>
      <c r="F43" s="22"/>
    </row>
    <row r="44" spans="1:6" x14ac:dyDescent="0.25">
      <c r="A44" s="22"/>
      <c r="D44" s="22"/>
      <c r="E44" s="22"/>
      <c r="F44" s="22"/>
    </row>
    <row r="46" spans="1:6" x14ac:dyDescent="0.25">
      <c r="C46" s="22"/>
    </row>
    <row r="47" spans="1:6" x14ac:dyDescent="0.25">
      <c r="A47" s="26" t="s">
        <v>24</v>
      </c>
      <c r="B47" s="26"/>
      <c r="C47" s="26"/>
      <c r="D47" s="26"/>
      <c r="E47" s="26"/>
      <c r="F47" s="26"/>
    </row>
  </sheetData>
  <mergeCells count="5">
    <mergeCell ref="A5:F5"/>
    <mergeCell ref="A6:F6"/>
    <mergeCell ref="A7:F7"/>
    <mergeCell ref="A47:F47"/>
    <mergeCell ref="A4:F4"/>
  </mergeCells>
  <pageMargins left="0.51181102362204722" right="0.31496062992125984" top="0.15748031496062992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Rendimiento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Karina Mercado</cp:lastModifiedBy>
  <cp:lastPrinted>2023-07-12T14:29:44Z</cp:lastPrinted>
  <dcterms:created xsi:type="dcterms:W3CDTF">2023-07-11T13:13:52Z</dcterms:created>
  <dcterms:modified xsi:type="dcterms:W3CDTF">2023-07-12T15:15:35Z</dcterms:modified>
</cp:coreProperties>
</file>