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DICIEMBRE 2023\"/>
    </mc:Choice>
  </mc:AlternateContent>
  <xr:revisionPtr revIDLastSave="0" documentId="13_ncr:1_{927EF617-7B83-4DB8-A077-5D3F986D46AC}" xr6:coauthVersionLast="47" xr6:coauthVersionMax="47" xr10:uidLastSave="{00000000-0000-0000-0000-000000000000}"/>
  <bookViews>
    <workbookView xWindow="-120" yWindow="-120" windowWidth="29040" windowHeight="15840" xr2:uid="{13316893-E40F-475D-9409-FDFC5D087096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D22" i="1"/>
  <c r="F21" i="1"/>
  <c r="D21" i="1"/>
  <c r="F20" i="1"/>
  <c r="D20" i="1"/>
  <c r="F19" i="1"/>
  <c r="D19" i="1"/>
  <c r="F18" i="1"/>
  <c r="D18" i="1"/>
  <c r="F16" i="1"/>
  <c r="D16" i="1"/>
  <c r="F11" i="1"/>
  <c r="D11" i="1"/>
  <c r="F10" i="1"/>
  <c r="D10" i="1"/>
  <c r="F9" i="1"/>
  <c r="F13" i="1" s="1"/>
  <c r="D9" i="1"/>
  <c r="D24" i="1" l="1"/>
  <c r="F24" i="1"/>
  <c r="F29" i="1" s="1"/>
  <c r="D13" i="1"/>
  <c r="D29" i="1" l="1"/>
</calcChain>
</file>

<file path=xl/sharedStrings.xml><?xml version="1.0" encoding="utf-8"?>
<sst xmlns="http://schemas.openxmlformats.org/spreadsheetml/2006/main" count="25" uniqueCount="25">
  <si>
    <t>Estado de Rendimiento Financiero</t>
  </si>
  <si>
    <t>Del ejercicio terminado al 31 de diciembre del 2023 y 2022</t>
  </si>
  <si>
    <t>(Valores en RD$)</t>
  </si>
  <si>
    <t xml:space="preserve">Ingresos </t>
  </si>
  <si>
    <t>Impuestos</t>
  </si>
  <si>
    <t>Transferencias y Donaciones (Nota 18)</t>
  </si>
  <si>
    <t>Ingresos por Contraprestaciones (Nota 19)</t>
  </si>
  <si>
    <t>Recargos, multas y otros ingresos (Nota 20)</t>
  </si>
  <si>
    <t>Recargos, multas y otros ingresos</t>
  </si>
  <si>
    <t>Total ingresos</t>
  </si>
  <si>
    <t xml:space="preserve"> </t>
  </si>
  <si>
    <t>Gastos (Notas 21, 22 23 y 24)</t>
  </si>
  <si>
    <t>Sueldos, salarios y beneficios a empleados</t>
  </si>
  <si>
    <t>Otros gastos</t>
  </si>
  <si>
    <t>Suministros y materiales para consumo</t>
  </si>
  <si>
    <t>Subvenciones y otros pagos por transferencias</t>
  </si>
  <si>
    <t>Gastos Financieros (Nota 25)</t>
  </si>
  <si>
    <t>Gasto de depreciación y amortización (nota 26)</t>
  </si>
  <si>
    <t>Deterioro del valor de propiedad, planta y equipo</t>
  </si>
  <si>
    <t>Total gastos</t>
  </si>
  <si>
    <t>Ganancia (pérdida) por diferencia cambiaria</t>
  </si>
  <si>
    <t>Participación en resultado de asociadas</t>
  </si>
  <si>
    <t>Resultados positivos (ahorro) / negativo (desahorro)</t>
  </si>
  <si>
    <t>Las notas 7 a 25 son parte integral de estos Estados Financieros.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</si>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</sst>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C0A]#,##0"/>
    <numFmt numFmtId="165" formatCode="[$-1C0A]#,##0.00&quot; &quot;;[$-1C0A]&quot;(&quot;#,##0.00&quot;)&quot;"/>
    <numFmt numFmtId="166" formatCode="0&quot; &quot;;&quot;(&quot;0&quot;)&quot;;&quot;- &quot;;&quot; &quot;@&quot; &quot;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164" fontId="5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left" vertical="center"/>
    </xf>
    <xf numFmtId="3" fontId="5" fillId="0" borderId="2" xfId="0" applyNumberFormat="1" applyFont="1" applyBorder="1" applyAlignment="1">
      <alignment vertical="center"/>
    </xf>
    <xf numFmtId="43" fontId="1" fillId="0" borderId="0" xfId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fermin\Downloads\Documentos\ESTADOS%20FINANCIEROS%20HACIENDA%202023%202%20(version%202).ods" TargetMode="External"/><Relationship Id="rId1" Type="http://schemas.openxmlformats.org/officeDocument/2006/relationships/externalLinkPath" Target="file:///C:\Users\yfermin\Downloads\Documentos\ESTADOS%20FINANCIEROS%20HACIENDA%202023%202%20(version%202)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_Estados_2023"/>
      <sheetName val="Hoja5"/>
      <sheetName val="Estado_Situacion_Financiera"/>
      <sheetName val="Estsdo_Rendimiento_Financiero"/>
      <sheetName val="Estado_Flujo_Efectivo"/>
      <sheetName val="Presupuesto"/>
      <sheetName val="CONCILIACION"/>
      <sheetName val="Hoja12"/>
      <sheetName val="Hoja2"/>
      <sheetName val="cuadro_activo"/>
      <sheetName val="Estado_de_Cambio_en_el_Patrimon"/>
      <sheetName val="Hoja1"/>
    </sheetNames>
    <sheetDataSet>
      <sheetData sheetId="0">
        <row r="418">
          <cell r="G418">
            <v>340967950</v>
          </cell>
          <cell r="I418">
            <v>340978714</v>
          </cell>
        </row>
        <row r="435">
          <cell r="G435">
            <v>5094182</v>
          </cell>
          <cell r="I435">
            <v>6396956</v>
          </cell>
        </row>
        <row r="440">
          <cell r="G440">
            <v>191000</v>
          </cell>
          <cell r="I440">
            <v>1136009</v>
          </cell>
        </row>
        <row r="480">
          <cell r="G480">
            <v>263194667</v>
          </cell>
          <cell r="I480">
            <v>279714373</v>
          </cell>
        </row>
        <row r="514">
          <cell r="G514">
            <v>22511888</v>
          </cell>
          <cell r="I514">
            <v>22825897</v>
          </cell>
        </row>
        <row r="529">
          <cell r="G529">
            <v>38976134</v>
          </cell>
          <cell r="I529">
            <v>38512243</v>
          </cell>
        </row>
        <row r="543">
          <cell r="G543">
            <v>2060135</v>
          </cell>
          <cell r="I543">
            <v>1613114</v>
          </cell>
        </row>
        <row r="552">
          <cell r="G552">
            <v>2100</v>
          </cell>
        </row>
        <row r="558">
          <cell r="G558">
            <v>4740781</v>
          </cell>
          <cell r="I558">
            <v>4404380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A3C1-3164-4065-A878-7DB7A02132FC}">
  <dimension ref="A1:H35"/>
  <sheetViews>
    <sheetView tabSelected="1" topLeftCell="A21" workbookViewId="0">
      <selection activeCell="A38" sqref="A31:XFD38"/>
    </sheetView>
  </sheetViews>
  <sheetFormatPr baseColWidth="10" defaultRowHeight="15" x14ac:dyDescent="0.25"/>
  <cols>
    <col min="1" max="1" width="12.140625" customWidth="1"/>
    <col min="2" max="2" width="14.28515625" customWidth="1"/>
    <col min="3" max="3" width="26.85546875" customWidth="1"/>
    <col min="4" max="4" width="17.28515625" customWidth="1"/>
    <col min="5" max="5" width="6.28515625" customWidth="1"/>
    <col min="6" max="6" width="19.140625" customWidth="1"/>
    <col min="7" max="7" width="12.140625" customWidth="1"/>
    <col min="8" max="8" width="16.85546875" customWidth="1"/>
    <col min="9" max="9" width="12.5703125" customWidth="1"/>
  </cols>
  <sheetData>
    <row r="1" spans="1:8" ht="18.75" x14ac:dyDescent="0.25">
      <c r="A1" s="22" t="s">
        <v>24</v>
      </c>
      <c r="B1" s="22"/>
      <c r="C1" s="22"/>
      <c r="D1" s="22"/>
      <c r="E1" s="22"/>
      <c r="F1" s="22"/>
    </row>
    <row r="2" spans="1:8" ht="18.75" x14ac:dyDescent="0.25">
      <c r="A2" s="22" t="s">
        <v>0</v>
      </c>
      <c r="B2" s="22"/>
      <c r="C2" s="22"/>
      <c r="D2" s="22"/>
      <c r="E2" s="22"/>
      <c r="F2" s="22"/>
    </row>
    <row r="3" spans="1:8" ht="18.75" x14ac:dyDescent="0.25">
      <c r="A3" s="22" t="s">
        <v>1</v>
      </c>
      <c r="B3" s="22"/>
      <c r="C3" s="22"/>
      <c r="D3" s="22"/>
      <c r="E3" s="22"/>
      <c r="F3" s="22"/>
    </row>
    <row r="4" spans="1:8" ht="18.75" x14ac:dyDescent="0.25">
      <c r="A4" s="22" t="s">
        <v>2</v>
      </c>
      <c r="B4" s="22"/>
      <c r="C4" s="22"/>
      <c r="D4" s="22"/>
      <c r="E4" s="22"/>
      <c r="F4" s="22"/>
    </row>
    <row r="5" spans="1:8" x14ac:dyDescent="0.25">
      <c r="A5" s="1"/>
      <c r="B5" s="2"/>
      <c r="C5" s="2"/>
      <c r="D5" s="1"/>
      <c r="E5" s="1"/>
      <c r="F5" s="1"/>
    </row>
    <row r="6" spans="1:8" x14ac:dyDescent="0.25">
      <c r="A6" s="1"/>
      <c r="B6" s="2"/>
      <c r="C6" s="2"/>
      <c r="D6" s="3">
        <v>2023</v>
      </c>
      <c r="E6" s="1"/>
      <c r="F6" s="3">
        <v>2022</v>
      </c>
    </row>
    <row r="7" spans="1:8" x14ac:dyDescent="0.25">
      <c r="A7" s="4" t="s">
        <v>3</v>
      </c>
      <c r="B7" s="5"/>
      <c r="C7" s="5"/>
      <c r="D7" s="6"/>
      <c r="E7" s="7"/>
      <c r="F7" s="6"/>
    </row>
    <row r="8" spans="1:8" hidden="1" x14ac:dyDescent="0.25">
      <c r="A8" s="1"/>
      <c r="B8" s="1" t="s">
        <v>4</v>
      </c>
      <c r="C8" s="1"/>
      <c r="D8" s="8"/>
      <c r="E8" s="9"/>
      <c r="F8" s="8"/>
    </row>
    <row r="9" spans="1:8" x14ac:dyDescent="0.25">
      <c r="A9" s="1"/>
      <c r="B9" s="1" t="s">
        <v>5</v>
      </c>
      <c r="C9" s="1"/>
      <c r="D9" s="8">
        <f>[1]Notas_Estados_2023!$G$418</f>
        <v>340967950</v>
      </c>
      <c r="E9" s="9"/>
      <c r="F9" s="8">
        <f>[1]Notas_Estados_2023!$I$418</f>
        <v>340978714</v>
      </c>
    </row>
    <row r="10" spans="1:8" x14ac:dyDescent="0.25">
      <c r="A10" s="1"/>
      <c r="B10" s="1" t="s">
        <v>6</v>
      </c>
      <c r="C10" s="1"/>
      <c r="D10" s="8">
        <f>[1]Notas_Estados_2023!$G$435</f>
        <v>5094182</v>
      </c>
      <c r="E10" s="9"/>
      <c r="F10" s="8">
        <f>[1]Notas_Estados_2023!$I$435</f>
        <v>6396956</v>
      </c>
    </row>
    <row r="11" spans="1:8" x14ac:dyDescent="0.25">
      <c r="A11" s="1"/>
      <c r="B11" s="1" t="s">
        <v>7</v>
      </c>
      <c r="C11" s="1"/>
      <c r="D11" s="10">
        <f>[1]Notas_Estados_2023!$G$440</f>
        <v>191000</v>
      </c>
      <c r="E11" s="9"/>
      <c r="F11" s="10">
        <f>[1]Notas_Estados_2023!$I$440</f>
        <v>1136009</v>
      </c>
      <c r="H11" s="1"/>
    </row>
    <row r="12" spans="1:8" hidden="1" x14ac:dyDescent="0.25">
      <c r="A12" s="1"/>
      <c r="B12" s="1" t="s">
        <v>8</v>
      </c>
      <c r="C12" s="1"/>
      <c r="D12" s="11"/>
      <c r="E12" s="9"/>
      <c r="F12" s="11"/>
    </row>
    <row r="13" spans="1:8" x14ac:dyDescent="0.25">
      <c r="A13" s="4" t="s">
        <v>9</v>
      </c>
      <c r="B13" s="1"/>
      <c r="C13" s="1"/>
      <c r="D13" s="12">
        <f>SUM(D8:D12)</f>
        <v>346253132</v>
      </c>
      <c r="E13" s="13"/>
      <c r="F13" s="12">
        <f>SUM(F8:F12)</f>
        <v>348511679</v>
      </c>
    </row>
    <row r="14" spans="1:8" x14ac:dyDescent="0.25">
      <c r="A14" s="1"/>
      <c r="B14" s="1" t="s">
        <v>10</v>
      </c>
      <c r="C14" s="1"/>
      <c r="D14" s="8"/>
      <c r="E14" s="8"/>
      <c r="F14" s="8"/>
    </row>
    <row r="15" spans="1:8" x14ac:dyDescent="0.25">
      <c r="A15" s="4" t="s">
        <v>11</v>
      </c>
      <c r="B15" s="1"/>
      <c r="C15" s="1"/>
      <c r="D15" s="13"/>
      <c r="E15" s="13"/>
      <c r="F15" s="13"/>
    </row>
    <row r="16" spans="1:8" ht="18.75" customHeight="1" x14ac:dyDescent="0.25">
      <c r="A16" s="1"/>
      <c r="B16" s="1" t="s">
        <v>12</v>
      </c>
      <c r="C16" s="1"/>
      <c r="D16" s="8">
        <f>[1]Notas_Estados_2023!$G$480</f>
        <v>263194667</v>
      </c>
      <c r="E16" s="8"/>
      <c r="F16" s="8">
        <f>[1]Notas_Estados_2023!$I$480</f>
        <v>279714373</v>
      </c>
      <c r="H16" s="14"/>
    </row>
    <row r="17" spans="1:8" ht="7.5" hidden="1" customHeight="1" x14ac:dyDescent="0.25">
      <c r="D17" s="15"/>
      <c r="E17" s="15"/>
      <c r="F17" s="15"/>
    </row>
    <row r="18" spans="1:8" x14ac:dyDescent="0.25">
      <c r="B18" s="1" t="s">
        <v>13</v>
      </c>
      <c r="D18" s="15">
        <f>[1]Notas_Estados_2023!$G$514</f>
        <v>22511888</v>
      </c>
      <c r="E18" s="15"/>
      <c r="F18" s="15">
        <f>[1]Notas_Estados_2023!$I$514</f>
        <v>22825897</v>
      </c>
    </row>
    <row r="19" spans="1:8" ht="13.5" customHeight="1" x14ac:dyDescent="0.25">
      <c r="B19" s="1" t="s">
        <v>14</v>
      </c>
      <c r="D19" s="8">
        <f>[1]Notas_Estados_2023!$G$529</f>
        <v>38976134</v>
      </c>
      <c r="E19" s="15"/>
      <c r="F19" s="15">
        <f>[1]Notas_Estados_2023!$I$529</f>
        <v>38512243</v>
      </c>
    </row>
    <row r="20" spans="1:8" ht="12" customHeight="1" x14ac:dyDescent="0.25">
      <c r="A20" s="1"/>
      <c r="B20" s="1" t="s">
        <v>15</v>
      </c>
      <c r="C20" s="1"/>
      <c r="D20" s="8">
        <f>[1]Notas_Estados_2023!$G$543</f>
        <v>2060135</v>
      </c>
      <c r="E20" s="13"/>
      <c r="F20" s="8">
        <f>[1]Notas_Estados_2023!$I$543</f>
        <v>1613114</v>
      </c>
    </row>
    <row r="21" spans="1:8" ht="12" customHeight="1" x14ac:dyDescent="0.25">
      <c r="A21" s="1"/>
      <c r="B21" s="1" t="s">
        <v>16</v>
      </c>
      <c r="C21" s="1"/>
      <c r="D21" s="8">
        <f>[1]Notas_Estados_2023!$G$552</f>
        <v>2100</v>
      </c>
      <c r="E21" s="13"/>
      <c r="F21" s="8">
        <f>[1]Notas_Estados_2023!$G$552</f>
        <v>2100</v>
      </c>
    </row>
    <row r="22" spans="1:8" ht="19.5" customHeight="1" x14ac:dyDescent="0.25">
      <c r="A22" s="1"/>
      <c r="B22" s="1" t="s">
        <v>17</v>
      </c>
      <c r="C22" s="1"/>
      <c r="D22" s="10">
        <f>[1]Notas_Estados_2023!$G$558</f>
        <v>4740781</v>
      </c>
      <c r="E22" s="13"/>
      <c r="F22" s="10">
        <f>[1]Notas_Estados_2023!$I$558</f>
        <v>4404380</v>
      </c>
    </row>
    <row r="23" spans="1:8" ht="16.5" hidden="1" customHeight="1" x14ac:dyDescent="0.25">
      <c r="A23" s="1"/>
      <c r="B23" s="1" t="s">
        <v>18</v>
      </c>
      <c r="C23" s="1"/>
      <c r="D23" s="8"/>
      <c r="E23" s="13"/>
      <c r="F23" s="8"/>
    </row>
    <row r="24" spans="1:8" x14ac:dyDescent="0.25">
      <c r="A24" s="4" t="s">
        <v>19</v>
      </c>
      <c r="B24" s="1"/>
      <c r="C24" s="1"/>
      <c r="D24" s="12">
        <f>SUM(D16:D23)</f>
        <v>331485705</v>
      </c>
      <c r="E24" s="13"/>
      <c r="F24" s="12">
        <f>SUM(F16:F23)</f>
        <v>347072107</v>
      </c>
      <c r="H24" s="15"/>
    </row>
    <row r="25" spans="1:8" x14ac:dyDescent="0.25">
      <c r="A25" s="16"/>
      <c r="B25" s="1"/>
      <c r="C25" s="1"/>
      <c r="D25" s="8"/>
      <c r="E25" s="8"/>
      <c r="F25" s="8"/>
    </row>
    <row r="26" spans="1:8" hidden="1" x14ac:dyDescent="0.25">
      <c r="A26" s="1"/>
      <c r="B26" s="1" t="s">
        <v>20</v>
      </c>
      <c r="C26" s="1"/>
      <c r="D26" s="8">
        <v>0</v>
      </c>
      <c r="E26" s="13"/>
      <c r="F26" s="8">
        <v>0</v>
      </c>
    </row>
    <row r="27" spans="1:8" x14ac:dyDescent="0.25">
      <c r="A27" s="1"/>
      <c r="B27" s="1"/>
      <c r="C27" s="1"/>
      <c r="D27" s="8"/>
      <c r="E27" s="13"/>
      <c r="F27" s="8"/>
      <c r="H27" s="14"/>
    </row>
    <row r="28" spans="1:8" hidden="1" x14ac:dyDescent="0.25">
      <c r="A28" s="1"/>
      <c r="B28" s="1" t="s">
        <v>21</v>
      </c>
      <c r="C28" s="1"/>
      <c r="D28" s="8">
        <v>0</v>
      </c>
      <c r="E28" s="13"/>
      <c r="F28" s="8">
        <v>0</v>
      </c>
    </row>
    <row r="29" spans="1:8" ht="15.75" thickBot="1" x14ac:dyDescent="0.3">
      <c r="A29" s="4" t="s">
        <v>22</v>
      </c>
      <c r="B29" s="1"/>
      <c r="C29" s="1"/>
      <c r="D29" s="17">
        <f>+D13-D24</f>
        <v>14767427</v>
      </c>
      <c r="E29" s="13"/>
      <c r="F29" s="17">
        <f>+F13-F24+F26+F28</f>
        <v>1439572</v>
      </c>
      <c r="H29" s="18"/>
    </row>
    <row r="30" spans="1:8" ht="15.75" thickTop="1" x14ac:dyDescent="0.25">
      <c r="A30" s="4"/>
      <c r="B30" s="1"/>
      <c r="C30" s="1"/>
      <c r="D30" s="8"/>
      <c r="E30" s="8"/>
      <c r="F30" s="8"/>
    </row>
    <row r="31" spans="1:8" x14ac:dyDescent="0.25">
      <c r="A31" s="20"/>
      <c r="B31" s="21"/>
      <c r="C31" s="19"/>
      <c r="D31" s="19"/>
      <c r="E31" s="19"/>
      <c r="F31" s="19"/>
    </row>
    <row r="32" spans="1:8" x14ac:dyDescent="0.25">
      <c r="A32" s="19"/>
      <c r="D32" s="19"/>
      <c r="E32" s="19"/>
      <c r="F32" s="19"/>
    </row>
    <row r="33" spans="1:6" x14ac:dyDescent="0.25">
      <c r="A33" s="19"/>
      <c r="D33" s="19"/>
      <c r="E33" s="19"/>
      <c r="F33" s="19"/>
    </row>
    <row r="34" spans="1:6" x14ac:dyDescent="0.25">
      <c r="A34" s="19"/>
      <c r="C34" s="21"/>
      <c r="D34" s="19"/>
      <c r="E34" s="19"/>
      <c r="F34" s="19"/>
    </row>
    <row r="35" spans="1:6" x14ac:dyDescent="0.25">
      <c r="A35" s="23" t="s">
        <v>23</v>
      </c>
      <c r="B35" s="23"/>
      <c r="C35" s="23"/>
      <c r="D35" s="23"/>
      <c r="E35" s="23"/>
      <c r="F35" s="23"/>
    </row>
  </sheetData>
  <mergeCells count="5">
    <mergeCell ref="A1:F1"/>
    <mergeCell ref="A2:F2"/>
    <mergeCell ref="A3:F3"/>
    <mergeCell ref="A4:F4"/>
    <mergeCell ref="A35:F35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2024-01-22T19:12:37Z</cp:lastPrinted>
  <dcterms:created xsi:type="dcterms:W3CDTF">2024-01-17T14:26:02Z</dcterms:created>
  <dcterms:modified xsi:type="dcterms:W3CDTF">2024-01-22T19:24:40Z</dcterms:modified>
</cp:coreProperties>
</file>